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eduardo.vogt\Downloads\"/>
    </mc:Choice>
  </mc:AlternateContent>
  <xr:revisionPtr revIDLastSave="0" documentId="13_ncr:1_{7BF02127-2DE5-4306-A8E8-669F0BB92AAA}" xr6:coauthVersionLast="47" xr6:coauthVersionMax="47" xr10:uidLastSave="{00000000-0000-0000-0000-000000000000}"/>
  <bookViews>
    <workbookView xWindow="-120" yWindow="-120" windowWidth="29040" windowHeight="15720" xr2:uid="{435F5A57-A3B1-4DC0-A958-C511EC9CCA75}"/>
  </bookViews>
  <sheets>
    <sheet name="PLANILHA CUSTO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  <c r="G13" i="1"/>
  <c r="G5" i="1"/>
</calcChain>
</file>

<file path=xl/sharedStrings.xml><?xml version="1.0" encoding="utf-8"?>
<sst xmlns="http://schemas.openxmlformats.org/spreadsheetml/2006/main" count="45" uniqueCount="35">
  <si>
    <t>RELATÓRIO DE CUSTOS DE COMPOSIÇÕES - ENCARGOS SOCIAIS SEM DESONERAÇÃO</t>
  </si>
  <si>
    <t>Mês de Referência:</t>
  </si>
  <si>
    <t>Grupo</t>
  </si>
  <si>
    <t>Código da
Composição</t>
  </si>
  <si>
    <t>Descrição</t>
  </si>
  <si>
    <t>Unidade</t>
  </si>
  <si>
    <t>CHI</t>
  </si>
  <si>
    <t>CHP</t>
  </si>
  <si>
    <t>H</t>
  </si>
  <si>
    <t>Item</t>
  </si>
  <si>
    <t>2.1</t>
  </si>
  <si>
    <t>2.2</t>
  </si>
  <si>
    <t>2.3</t>
  </si>
  <si>
    <t>Custo hora (R$)</t>
  </si>
  <si>
    <t>Custos Horários Improdutivo dos Equipamentos</t>
  </si>
  <si>
    <t>Custos Horários Produtivo dos Equipamentos</t>
  </si>
  <si>
    <t>TRATOR DE ESTEIRAS, POTÊNCIA 125 HP, PESO OPERACIONAL 12,9 T, COM LÂMINA 2,7 M3 - CHI DIURNO. AF_10/2014</t>
  </si>
  <si>
    <t>TRATORISTA COM ENCARGOS COMPLEMENTARES</t>
  </si>
  <si>
    <t>FORMAÇÃO DE CUSTOS CONTRATAÇÃO DE 500 HORAS TRATOR ESTEIRA</t>
  </si>
  <si>
    <t>1.1</t>
  </si>
  <si>
    <t>1.2</t>
  </si>
  <si>
    <t>1.3</t>
  </si>
  <si>
    <t>1.4</t>
  </si>
  <si>
    <t>1.5</t>
  </si>
  <si>
    <t>MATERIAIS NA OPERAÇÃO</t>
  </si>
  <si>
    <t>MANUTENÇÃO</t>
  </si>
  <si>
    <t>JUROS</t>
  </si>
  <si>
    <t>DEPRECIAÇÃO</t>
  </si>
  <si>
    <t>1- Representa o CHP- CUSTO HORÁRIO PRODUTIVO com custo de aquisição, manutenção e materiais utilizados, formado pelos itens 1.1 ao 1.5</t>
  </si>
  <si>
    <t>2- Representa o CHI- CUSTO HORÁRIO IMPRODUTIVO DOS  EQUIPAMENTOS  formado pelos itens 2.1; 2.2 e 2.3</t>
  </si>
  <si>
    <t>Formação de custos hora Trator esteira</t>
  </si>
  <si>
    <t>OBS: Dados obtidos na tabela SINAPI , mês de referencia 08/2026, devendo ser adaptada a realidade da empresa licitante e ao edital. Quando a contratação remunera exclusivamente horas efetivamente produtivas, o referencial do custo da hora é o CHP.</t>
  </si>
  <si>
    <t>CONTRATAÇÃO DE HORA EFETIVAMENTE TRABALHADA DESCONSIDERA O CHI</t>
  </si>
  <si>
    <t xml:space="preserve">TRATOR DE ESTEIRAS, POTÊNCIA 125 HP, PESO OPERACIONAL 12,9 T, COM LÂMINA 2,7 M3 - CHP DIURNO. </t>
  </si>
  <si>
    <t>CUSTO TOTAL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</si>
</sst>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-\ #,##0.00;\-"/>
  </numFmts>
  <fonts count="1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color rgb="FF000000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6" fillId="0" borderId="0" xfId="0" applyFont="1" applyAlignment="1">
      <alignment horizontal="center"/>
    </xf>
    <xf numFmtId="0" fontId="6" fillId="0" borderId="0" xfId="1" applyFont="1" applyAlignment="1" applyProtection="1">
      <alignment horizontal="left"/>
    </xf>
    <xf numFmtId="0" fontId="7" fillId="0" borderId="0" xfId="0" applyFont="1" applyAlignment="1">
      <alignment horizontal="center"/>
    </xf>
    <xf numFmtId="0" fontId="6" fillId="0" borderId="0" xfId="0" applyFont="1"/>
    <xf numFmtId="164" fontId="6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center"/>
    </xf>
    <xf numFmtId="0" fontId="4" fillId="2" borderId="0" xfId="0" applyFont="1" applyFill="1"/>
    <xf numFmtId="0" fontId="6" fillId="2" borderId="0" xfId="0" applyFont="1" applyFill="1" applyAlignment="1">
      <alignment horizontal="left"/>
    </xf>
    <xf numFmtId="0" fontId="7" fillId="2" borderId="0" xfId="0" applyFont="1" applyFill="1"/>
    <xf numFmtId="0" fontId="7" fillId="2" borderId="0" xfId="0" applyFont="1" applyFill="1" applyAlignment="1">
      <alignment horizontal="center"/>
    </xf>
    <xf numFmtId="0" fontId="0" fillId="2" borderId="0" xfId="0" applyFill="1"/>
    <xf numFmtId="17" fontId="6" fillId="2" borderId="0" xfId="0" applyNumberFormat="1" applyFont="1" applyFill="1" applyAlignment="1">
      <alignment horizontal="center"/>
    </xf>
    <xf numFmtId="0" fontId="7" fillId="2" borderId="0" xfId="0" applyFont="1" applyFill="1" applyAlignment="1">
      <alignment horizontal="right"/>
    </xf>
    <xf numFmtId="0" fontId="5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2" borderId="0" xfId="0" applyFont="1" applyFill="1" applyAlignment="1">
      <alignment horizontal="left"/>
    </xf>
    <xf numFmtId="0" fontId="6" fillId="2" borderId="0" xfId="0" applyFont="1" applyFill="1" applyAlignment="1">
      <alignment horizontal="center"/>
    </xf>
    <xf numFmtId="0" fontId="1" fillId="2" borderId="0" xfId="0" applyFont="1" applyFill="1"/>
    <xf numFmtId="0" fontId="8" fillId="2" borderId="0" xfId="0" applyFont="1" applyFill="1" applyAlignment="1">
      <alignment vertical="center"/>
    </xf>
    <xf numFmtId="49" fontId="6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center"/>
    </xf>
    <xf numFmtId="49" fontId="1" fillId="2" borderId="0" xfId="0" applyNumberFormat="1" applyFont="1" applyFill="1"/>
    <xf numFmtId="164" fontId="6" fillId="2" borderId="0" xfId="0" applyNumberFormat="1" applyFont="1" applyFill="1" applyAlignment="1">
      <alignment horizontal="center"/>
    </xf>
    <xf numFmtId="0" fontId="9" fillId="2" borderId="0" xfId="0" applyFont="1" applyFill="1" applyAlignment="1">
      <alignment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ixa.gov.br/Downloads/sinapi-cadernos-tecnicos/SINAPI-CT-CUSTOS-HORARIOS-PRODUTIVO-E-IMPRODUTIVO-DOS-EQUIPAMENTOS.pdf" TargetMode="External"/><Relationship Id="rId1" Type="http://schemas.openxmlformats.org/officeDocument/2006/relationships/hyperlink" Target="https://www.caixa.gov.br/Downloads/sinapi-cadernos-tecnicos/SINAPI-CT-CUSTOS-HORARIOS-PRODUTIVO-E-IMPRODUTIVO-DOS-EQUIPAMENT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C8F12-F847-4A0C-B8C3-F7136F97986F}">
  <sheetPr>
    <pageSetUpPr fitToPage="1"/>
  </sheetPr>
  <dimension ref="A1:G34"/>
  <sheetViews>
    <sheetView tabSelected="1" workbookViewId="0">
      <selection activeCell="G18" sqref="G18"/>
    </sheetView>
  </sheetViews>
  <sheetFormatPr defaultRowHeight="15" x14ac:dyDescent="0.25"/>
  <cols>
    <col min="1" max="1" width="9.140625" style="2"/>
    <col min="2" max="2" width="46.5703125" style="5" customWidth="1"/>
    <col min="3" max="3" width="13.28515625" style="6" customWidth="1"/>
    <col min="4" max="4" width="85.28515625" style="6" customWidth="1"/>
    <col min="5" max="5" width="33.7109375" style="6" customWidth="1"/>
    <col min="6" max="6" width="9.140625" style="6"/>
    <col min="7" max="7" width="13.42578125" style="9" customWidth="1"/>
  </cols>
  <sheetData>
    <row r="1" spans="1:7" s="18" customFormat="1" x14ac:dyDescent="0.25">
      <c r="A1" s="14"/>
      <c r="B1" s="15" t="s">
        <v>18</v>
      </c>
      <c r="C1" s="16"/>
      <c r="D1" s="16"/>
      <c r="E1" s="16"/>
      <c r="F1" s="16"/>
      <c r="G1" s="17"/>
    </row>
    <row r="2" spans="1:7" s="18" customFormat="1" x14ac:dyDescent="0.25">
      <c r="A2" s="14"/>
      <c r="B2" s="15" t="s">
        <v>0</v>
      </c>
      <c r="C2" s="16"/>
      <c r="D2" s="16"/>
      <c r="E2" s="16"/>
      <c r="F2" s="16"/>
      <c r="G2" s="17"/>
    </row>
    <row r="3" spans="1:7" s="18" customFormat="1" x14ac:dyDescent="0.25">
      <c r="A3" s="14"/>
      <c r="B3" s="15" t="s">
        <v>1</v>
      </c>
      <c r="C3" s="19">
        <v>46235</v>
      </c>
      <c r="D3" s="16"/>
      <c r="E3" s="16"/>
      <c r="F3" s="20"/>
      <c r="G3" s="17"/>
    </row>
    <row r="4" spans="1:7" s="23" customFormat="1" ht="28.5" x14ac:dyDescent="0.25">
      <c r="A4" s="21" t="s">
        <v>9</v>
      </c>
      <c r="B4" s="22" t="s">
        <v>2</v>
      </c>
      <c r="C4" s="22" t="s">
        <v>3</v>
      </c>
      <c r="D4" s="22" t="s">
        <v>4</v>
      </c>
      <c r="E4" s="22"/>
      <c r="F4" s="22" t="s">
        <v>5</v>
      </c>
      <c r="G4" s="22" t="s">
        <v>13</v>
      </c>
    </row>
    <row r="5" spans="1:7" x14ac:dyDescent="0.25">
      <c r="A5" s="3">
        <v>1</v>
      </c>
      <c r="B5" s="8" t="s">
        <v>15</v>
      </c>
      <c r="C5" s="7">
        <v>88843</v>
      </c>
      <c r="D5" s="10" t="s">
        <v>33</v>
      </c>
      <c r="E5" s="10"/>
      <c r="F5" s="27" t="s">
        <v>7</v>
      </c>
      <c r="G5" s="33">
        <f>SUM(G6:G10)</f>
        <v>227.04999999999998</v>
      </c>
    </row>
    <row r="6" spans="1:7" x14ac:dyDescent="0.25">
      <c r="A6" s="24" t="s">
        <v>19</v>
      </c>
      <c r="B6" s="8"/>
      <c r="C6" s="7">
        <v>88842</v>
      </c>
      <c r="D6" s="10" t="s">
        <v>24</v>
      </c>
      <c r="E6" s="10"/>
      <c r="F6" s="7" t="s">
        <v>8</v>
      </c>
      <c r="G6" s="11">
        <v>82.53</v>
      </c>
    </row>
    <row r="7" spans="1:7" x14ac:dyDescent="0.25">
      <c r="A7" s="24" t="s">
        <v>20</v>
      </c>
      <c r="B7" s="8"/>
      <c r="C7" s="7">
        <v>88841</v>
      </c>
      <c r="D7" s="10" t="s">
        <v>25</v>
      </c>
      <c r="E7" s="10"/>
      <c r="F7" s="7" t="s">
        <v>8</v>
      </c>
      <c r="G7" s="11">
        <v>59.79</v>
      </c>
    </row>
    <row r="8" spans="1:7" x14ac:dyDescent="0.25">
      <c r="A8" s="24" t="s">
        <v>21</v>
      </c>
      <c r="B8" s="8"/>
      <c r="C8" s="7">
        <v>88840</v>
      </c>
      <c r="D8" s="10" t="s">
        <v>26</v>
      </c>
      <c r="E8" s="10"/>
      <c r="F8" s="7" t="s">
        <v>8</v>
      </c>
      <c r="G8" s="11">
        <v>14.73</v>
      </c>
    </row>
    <row r="9" spans="1:7" x14ac:dyDescent="0.25">
      <c r="A9" s="24" t="s">
        <v>22</v>
      </c>
      <c r="B9" s="8"/>
      <c r="C9" s="7">
        <v>88839</v>
      </c>
      <c r="D9" s="10" t="s">
        <v>27</v>
      </c>
      <c r="E9" s="10"/>
      <c r="F9" s="7" t="s">
        <v>8</v>
      </c>
      <c r="G9" s="11">
        <v>33.44</v>
      </c>
    </row>
    <row r="10" spans="1:7" x14ac:dyDescent="0.25">
      <c r="A10" s="24" t="s">
        <v>23</v>
      </c>
      <c r="B10" s="8"/>
      <c r="C10" s="7">
        <v>88324</v>
      </c>
      <c r="D10" s="10" t="s">
        <v>17</v>
      </c>
      <c r="E10" s="10"/>
      <c r="F10" s="7" t="s">
        <v>8</v>
      </c>
      <c r="G10" s="11">
        <v>36.56</v>
      </c>
    </row>
    <row r="11" spans="1:7" x14ac:dyDescent="0.25">
      <c r="A11" s="24"/>
      <c r="B11" s="8"/>
      <c r="C11" s="7"/>
      <c r="D11" s="10"/>
      <c r="E11" s="10"/>
      <c r="F11" s="7"/>
      <c r="G11" s="11"/>
    </row>
    <row r="12" spans="1:7" x14ac:dyDescent="0.25">
      <c r="A12" s="3"/>
      <c r="B12" s="8"/>
      <c r="C12" s="9"/>
      <c r="D12" s="34" t="s">
        <v>32</v>
      </c>
      <c r="F12" s="9"/>
      <c r="G12" s="11"/>
    </row>
    <row r="13" spans="1:7" x14ac:dyDescent="0.25">
      <c r="A13" s="3">
        <v>2</v>
      </c>
      <c r="B13" s="8" t="s">
        <v>14</v>
      </c>
      <c r="C13" s="9">
        <v>88844</v>
      </c>
      <c r="D13" s="6" t="s">
        <v>16</v>
      </c>
      <c r="F13" s="9" t="s">
        <v>6</v>
      </c>
      <c r="G13" s="12">
        <f>SUM(G14:G16)</f>
        <v>84.73</v>
      </c>
    </row>
    <row r="14" spans="1:7" x14ac:dyDescent="0.25">
      <c r="A14" s="24" t="s">
        <v>10</v>
      </c>
      <c r="B14" s="8"/>
      <c r="C14" s="9">
        <v>88839</v>
      </c>
      <c r="D14" s="6" t="s">
        <v>27</v>
      </c>
      <c r="F14" s="9" t="s">
        <v>8</v>
      </c>
      <c r="G14" s="12">
        <v>14.73</v>
      </c>
    </row>
    <row r="15" spans="1:7" x14ac:dyDescent="0.25">
      <c r="A15" s="24" t="s">
        <v>11</v>
      </c>
      <c r="B15" s="8"/>
      <c r="C15" s="9">
        <v>88840</v>
      </c>
      <c r="D15" s="6" t="s">
        <v>26</v>
      </c>
      <c r="F15" s="9" t="s">
        <v>8</v>
      </c>
      <c r="G15" s="12">
        <v>33.44</v>
      </c>
    </row>
    <row r="16" spans="1:7" x14ac:dyDescent="0.25">
      <c r="A16" s="24" t="s">
        <v>12</v>
      </c>
      <c r="B16" s="8"/>
      <c r="C16" s="9">
        <v>88324</v>
      </c>
      <c r="D16" s="6" t="s">
        <v>17</v>
      </c>
      <c r="F16" s="9" t="s">
        <v>8</v>
      </c>
      <c r="G16" s="12">
        <v>36.56</v>
      </c>
    </row>
    <row r="17" spans="1:7" x14ac:dyDescent="0.25">
      <c r="C17" s="9"/>
      <c r="D17" s="10" t="s">
        <v>34</v>
      </c>
      <c r="F17" s="9"/>
      <c r="G17" s="13">
        <f>G5+G13</f>
        <v>311.77999999999997</v>
      </c>
    </row>
    <row r="18" spans="1:7" x14ac:dyDescent="0.25">
      <c r="C18" s="9"/>
      <c r="F18" s="9"/>
      <c r="G18" s="12"/>
    </row>
    <row r="19" spans="1:7" s="28" customFormat="1" x14ac:dyDescent="0.25">
      <c r="A19" s="26" t="s">
        <v>30</v>
      </c>
      <c r="B19" s="15"/>
      <c r="C19" s="15"/>
      <c r="D19" s="15"/>
      <c r="E19" s="15"/>
      <c r="F19" s="15"/>
      <c r="G19" s="27"/>
    </row>
    <row r="20" spans="1:7" s="1" customFormat="1" x14ac:dyDescent="0.25">
      <c r="A20" s="25" t="s">
        <v>28</v>
      </c>
      <c r="B20" s="5"/>
      <c r="C20" s="5"/>
      <c r="D20" s="5"/>
      <c r="E20" s="5"/>
      <c r="F20" s="5"/>
      <c r="G20" s="7"/>
    </row>
    <row r="21" spans="1:7" s="1" customFormat="1" x14ac:dyDescent="0.25">
      <c r="A21" s="25" t="s">
        <v>29</v>
      </c>
      <c r="B21" s="8"/>
      <c r="C21" s="5"/>
      <c r="D21" s="5"/>
      <c r="E21" s="5"/>
      <c r="F21" s="5"/>
      <c r="G21" s="11"/>
    </row>
    <row r="22" spans="1:7" s="1" customFormat="1" x14ac:dyDescent="0.25">
      <c r="A22" s="25"/>
      <c r="B22" s="8"/>
      <c r="C22" s="5"/>
      <c r="D22" s="5"/>
      <c r="E22" s="5"/>
      <c r="F22" s="5"/>
      <c r="G22" s="11"/>
    </row>
    <row r="23" spans="1:7" s="1" customFormat="1" x14ac:dyDescent="0.25">
      <c r="A23" s="25"/>
      <c r="B23" s="8"/>
      <c r="C23" s="5"/>
      <c r="D23" s="5"/>
      <c r="E23" s="5"/>
      <c r="F23" s="5"/>
      <c r="G23" s="11"/>
    </row>
    <row r="24" spans="1:7" s="32" customFormat="1" ht="15.75" x14ac:dyDescent="0.25">
      <c r="A24" s="29" t="s">
        <v>31</v>
      </c>
      <c r="B24" s="30"/>
      <c r="C24" s="30"/>
      <c r="D24" s="30"/>
      <c r="E24" s="30"/>
      <c r="F24" s="30"/>
      <c r="G24" s="31"/>
    </row>
    <row r="25" spans="1:7" s="1" customFormat="1" x14ac:dyDescent="0.25">
      <c r="A25" s="4"/>
      <c r="B25" s="5"/>
      <c r="C25" s="10"/>
      <c r="D25" s="10"/>
      <c r="E25" s="10"/>
      <c r="F25" s="10"/>
      <c r="G25" s="7"/>
    </row>
    <row r="26" spans="1:7" s="1" customFormat="1" x14ac:dyDescent="0.25">
      <c r="A26" s="4"/>
      <c r="B26" s="5"/>
      <c r="C26" s="10"/>
      <c r="D26" s="10"/>
      <c r="E26" s="10"/>
      <c r="F26" s="10"/>
      <c r="G26" s="7"/>
    </row>
    <row r="32" spans="1:7" s="1" customFormat="1" x14ac:dyDescent="0.25">
      <c r="A32" s="4"/>
      <c r="B32" s="5"/>
      <c r="C32" s="10"/>
      <c r="D32" s="10"/>
      <c r="E32" s="10"/>
      <c r="F32" s="10"/>
      <c r="G32" s="7"/>
    </row>
    <row r="33" spans="1:7" s="1" customFormat="1" x14ac:dyDescent="0.25">
      <c r="A33" s="4"/>
      <c r="B33" s="5"/>
      <c r="C33" s="10"/>
      <c r="D33" s="10"/>
      <c r="E33" s="10"/>
      <c r="F33" s="10"/>
      <c r="G33" s="7"/>
    </row>
    <row r="34" spans="1:7" s="1" customFormat="1" x14ac:dyDescent="0.25">
      <c r="A34" s="4"/>
      <c r="B34" s="5"/>
      <c r="C34" s="10"/>
      <c r="D34" s="10"/>
      <c r="E34" s="10"/>
      <c r="F34" s="10"/>
      <c r="G34" s="7"/>
    </row>
  </sheetData>
  <hyperlinks>
    <hyperlink ref="B13" r:id="rId1" display="Custos Horários Produtivo e Improdutivo dos Equipamentos" xr:uid="{7C639B84-FD89-4FCB-AEEC-18ED1F3A43AA}"/>
    <hyperlink ref="B5" r:id="rId2" display="Custos Horários Produtivo e Improdutivo dos Equipamentos" xr:uid="{EB073D9A-DEC9-4ACF-895E-07A80FB5C44A}"/>
  </hyperlinks>
  <pageMargins left="0.511811024" right="0.511811024" top="0.78740157499999996" bottom="0.78740157499999996" header="0.31496062000000002" footer="0.31496062000000002"/>
  <pageSetup paperSize="9" scale="75" orientation="landscape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73E32CFEA0994B91193739D486C930" ma:contentTypeVersion="9" ma:contentTypeDescription="Create a new document." ma:contentTypeScope="" ma:versionID="f6caa77c4e192e0f3d199caceedb6cbd">
  <xsd:schema xmlns:xsd="http://www.w3.org/2001/XMLSchema" xmlns:xs="http://www.w3.org/2001/XMLSchema" xmlns:p="http://schemas.microsoft.com/office/2006/metadata/properties" xmlns:ns3="2f342f26-ab08-4ffe-809e-d92fb44a3756" targetNamespace="http://schemas.microsoft.com/office/2006/metadata/properties" ma:root="true" ma:fieldsID="34b4d2e9f5267e9306a7e1ac982ede16" ns3:_="">
    <xsd:import namespace="2f342f26-ab08-4ffe-809e-d92fb44a375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342f26-ab08-4ffe-809e-d92fb44a375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1A1D35-2F3B-461D-AACF-2BFEF8C625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D0CEEF-CCF8-4CCB-B91F-605911C1E8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f342f26-ab08-4ffe-809e-d92fb44a37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CUSTOS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Fanciele Amaro</dc:creator>
  <cp:lastModifiedBy>Eduardo Vogt</cp:lastModifiedBy>
  <cp:lastPrinted>2026-10-13T20:09:34Z</cp:lastPrinted>
  <dcterms:created xsi:type="dcterms:W3CDTF">2025-08-07T14:40:22Z</dcterms:created>
  <dcterms:modified xsi:type="dcterms:W3CDTF">2026-10-29T14:18:41Z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0x0101006873E32CFEA0994B91193739D486C930</vt:lpwstr>
  </property>
</Properties>
</file>